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R:\PTU\0.NPK\INVESTIČNÍ AKCE\INV 2020\IROP20\VZ-PD-IROP\"/>
    </mc:Choice>
  </mc:AlternateContent>
  <xr:revisionPtr revIDLastSave="0" documentId="13_ncr:1_{4A9DB780-8E7C-4DD6-B150-A7029D314E25}" xr6:coauthVersionLast="45" xr6:coauthVersionMax="45" xr10:uidLastSave="{00000000-0000-0000-0000-000000000000}"/>
  <bookViews>
    <workbookView xWindow="28680" yWindow="-120" windowWidth="29040" windowHeight="18240" xr2:uid="{00000000-000D-0000-FFFF-FFFF00000000}"/>
  </bookViews>
  <sheets>
    <sheet name="List1" sheetId="1" r:id="rId1"/>
  </sheets>
  <definedNames>
    <definedName name="_xlnm.Print_Area" localSheetId="0">List1!$A$1:$I$50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" l="1"/>
  <c r="H24" i="1"/>
  <c r="H10" i="1"/>
  <c r="H18" i="1"/>
  <c r="H5" i="1"/>
  <c r="H35" i="1" l="1"/>
  <c r="H36" i="1" s="1"/>
  <c r="H37" i="1" l="1"/>
</calcChain>
</file>

<file path=xl/sharedStrings.xml><?xml version="1.0" encoding="utf-8"?>
<sst xmlns="http://schemas.openxmlformats.org/spreadsheetml/2006/main" count="172" uniqueCount="121">
  <si>
    <t>OUN</t>
  </si>
  <si>
    <t>MR</t>
  </si>
  <si>
    <t>CT</t>
  </si>
  <si>
    <t>stacionární RTG 2 ks</t>
  </si>
  <si>
    <t>biochemická laboratorní linka OKBD</t>
  </si>
  <si>
    <t>rehabilitační vana</t>
  </si>
  <si>
    <t>prokládací sterilizátory 2 ks (CS)</t>
  </si>
  <si>
    <t>prokládací myčka 1 ks (CS)</t>
  </si>
  <si>
    <t>mamograf</t>
  </si>
  <si>
    <t>LEVR urologie</t>
  </si>
  <si>
    <t>CHN</t>
  </si>
  <si>
    <t>stacionární RTG 1 ks</t>
  </si>
  <si>
    <t>nové</t>
  </si>
  <si>
    <t>nové/ obměna</t>
  </si>
  <si>
    <t>obměna</t>
  </si>
  <si>
    <t>nutný nový statický posudek (ke stávajícímu zařízení je k dispozici statické posouzení), který určí rozsah stavebních úprav, úpravy povrchů a nášlapných vrstev, nutná změna elektroinstalace, nový rozvaděč (vystrojení) na chodbě, úprava kanálu vedení napájecích, ovládacích a sdělovacích vodičů (předpoklad kanál v podlaze)</t>
  </si>
  <si>
    <t>Poznámka</t>
  </si>
  <si>
    <t>LIN</t>
  </si>
  <si>
    <t>SYN</t>
  </si>
  <si>
    <t xml:space="preserve">Stávající technologie - CANON 1,5T. Předpoklad stávající faradayové klece s úpravami dle použité technologie dodavatele. Ovladovna, kabinky jsou bezezměny. </t>
  </si>
  <si>
    <t>Stavební část: Montážní otvor ve fasádě. Elektroinstalace (el. rozvaděč na chodbě). Mediciální plyny: kyslík. Strojovna - elektroinstalace, chlazení, zdvojená podlaha. Nové vstupní dveře na chodbu - pro zlepšení klimatických podmínek v čekárně pacientů. Oprava stávajících posuvných dveří z čekárny do přípravny.</t>
  </si>
  <si>
    <t>Stávající technologie - CANON. Přívod el. bude stávající. Převlékací kabina beze změny. Neobsahuje technickou místnost. Rozvodná skříň el. bude součástí technologie</t>
  </si>
  <si>
    <t xml:space="preserve">Stavební část: rekonstrukce podlahy (nové vedení elektroinstalace v kanálech), nášlapná vrstva podlahy, základ pod CT + vrchní stěrka, rastrový podhled, stropní svítidla.  VZT, chlazení. Elektroinstalace. </t>
  </si>
  <si>
    <t>Stavební část: Nášlapná vrstva podlahy, rastrový podhled, stropní svítidla, vyústky VZT, úprava potrubí VZT. Konstrukční část: úprava nosné konstrukce  zavěšení RTG. Elektroinstalace, Chlazení</t>
  </si>
  <si>
    <t>Kanály v podlaze pro el. zůstávají.</t>
  </si>
  <si>
    <t>Stavební část, konstrukční část, zdravotní technika, ústřední vytápění, elektroinstalace – silnoproud, elektroinstalace – slaboproud, vzduchotechnika + chlazení</t>
  </si>
  <si>
    <t>Celkem</t>
  </si>
  <si>
    <t>RTG stacionární 1 ks</t>
  </si>
  <si>
    <t>úprava výustek VZT, úprava podhledu - výměna kazet, doplnění ochrany rohů</t>
  </si>
  <si>
    <t>Stávající technologie - Fomei. Kanál v podlaze a ve stěně stávající.</t>
  </si>
  <si>
    <t>instalace nové linky</t>
  </si>
  <si>
    <t>Stavební část: rekonstrukce podlahy (nové vedení elektroinstalace v kanálech), nášlapná vrstva podlahy, základ pod CT + vrchní stěrka. Elektroinstalace. Oprava vstupních dveří.</t>
  </si>
  <si>
    <t>Stávající technologie - GE BrightSpeed. Přívod el. bude stávající. Rozvodná skříň el. bude součástí technologie</t>
  </si>
  <si>
    <t>Stávající technologie - TOSHIBA. Generátor napětí je součástí vyšetřovny.</t>
  </si>
  <si>
    <t>Stavební část: Stavební úpravy podlahy (nové vedení elektroinstalace v kanálech), nášlapná vrstva podlahy, rastrový podhled, stropní svítidla. Konstrukční část: úprava nosné konstrukce  zavěšení RTG. Elektroinstalace, datové rozvody.</t>
  </si>
  <si>
    <t>Stavební část: Nášlapná vrstva podlahy, stropní svítidla, vyústky VZT, úprava potrubí VZT. Elektroinstalace</t>
  </si>
  <si>
    <t>Stávající technologie - HOLOGIC Lorad Selenia .</t>
  </si>
  <si>
    <t>Stavební část: Demontáž stávající vany, obklady, nášlapná vrstva podlahy podhledy. ZTI: rekonstrukce vodovodního potrubí TUV a CIR. Elektroinstalace.</t>
  </si>
  <si>
    <t>Umístění , č. budovy, patro,č. místnosti</t>
  </si>
  <si>
    <t>Popis stavebních úprav</t>
  </si>
  <si>
    <t>nutný statický posudek, úpravy povrchů a nášlapných vrstev, úprava elektroinstalace, možná úprava kanálu vedení napájecích, ovládacích a sdělovacích vodičů (předpoklad stávající kanál v podlaze)</t>
  </si>
  <si>
    <t>Stavební část: Demontáž stávajících streilizátorů, úprava zděných příček, úprava nerezového krytu ze špinavé strany, úprava čistého kovového podhledu na obou stranách, vložení revizních kazet, obklady. Elektroinstalace.</t>
  </si>
  <si>
    <t>Stavební část: Demontáž stávající myčky, úprava zděných příček, úprava kovového podhledu na obou stranách, vložení revizních kazet , obklady. Elektroinstalace.</t>
  </si>
  <si>
    <r>
      <rPr>
        <b/>
        <sz val="11"/>
        <color theme="1"/>
        <rFont val="Calibri"/>
        <family val="2"/>
        <charset val="238"/>
        <scheme val="minor"/>
      </rPr>
      <t xml:space="preserve">Pozor </t>
    </r>
    <r>
      <rPr>
        <sz val="11"/>
        <color theme="1"/>
        <rFont val="Calibri"/>
        <family val="2"/>
        <charset val="238"/>
        <scheme val="minor"/>
      </rPr>
      <t>jiná světlá výška místnosti. Kanály v podlaze pro el. zůstávají.</t>
    </r>
  </si>
  <si>
    <t>Operační světlo</t>
  </si>
  <si>
    <t>sušící skříň na endoskopy</t>
  </si>
  <si>
    <t>sušící skříň endoskopů 1ks</t>
  </si>
  <si>
    <t>úprava rozvodu vody, napojení na odpad, dopojení elektro, úprava stávající pracovní linky (zkrácení), dopojení na stlačený vzduch (řešen s pořízením myčky podložních mís)</t>
  </si>
  <si>
    <t>bude osazeno a kompletováno společně s 1 ks myčky endoskopů, související pořizovací náklad dotažení stlačeného vzduchu z monobloku OB (PC 120.000,- Kč)</t>
  </si>
  <si>
    <t>Stávající zařízení Shimadzu Radspeed KM v.č. 0462R75010(UD)</t>
  </si>
  <si>
    <t>PKN</t>
  </si>
  <si>
    <t>TZB: Přívod tlakového vzduchu</t>
  </si>
  <si>
    <t>Budova A-3.NP</t>
  </si>
  <si>
    <t>Operační světlo 3ks</t>
  </si>
  <si>
    <t>Stavební část: Úprava stávajícího podhledu.</t>
  </si>
  <si>
    <t>Záložní zdroj stávající.</t>
  </si>
  <si>
    <t>demontáž a zpětná montáž části laminárního podhledu, úprava na kabeláži (ovládání světel)</t>
  </si>
  <si>
    <t>upravit tubus závěsných ramen svítidel (zkrácený díl mezi podhledem a rozbočením ramen), nízký podhled</t>
  </si>
  <si>
    <t xml:space="preserve">nutný nový statický posudek, úpravy povrchů a nášlapných vrstev podlahy, nové vedení napájecích, ovládacích a sdělovacích vodičů (předpoklad stávající kanál v podlaze), úpravy napájení z elektrorozvodny R4 (1.PP, A026), výměna 2 ks klimatizačních jednotek (vnitřní, venkovní), nová UPS (předchozí zrušena) </t>
  </si>
  <si>
    <t>Stávající technologie - PHILIPS. Stávající podlaha zesílena pomocnou OK kcí. Pro MTŽ a DMTŽ předpoklad vybourání manipulačního otvoru v obvodové stěně (okenní rám, parapet). Manipulace autojeřáb a pomocná plošina.</t>
  </si>
  <si>
    <t>Celkem vč. DPH</t>
  </si>
  <si>
    <t>DPH 21%</t>
  </si>
  <si>
    <t>Stávající technologie - Fomei.</t>
  </si>
  <si>
    <t xml:space="preserve">Stavební a dispoziční úpravy (zvětšení místnosti vyšetřovny o stávající ovladovnu, změnšení stávajícího prostoru šaten o novou ovladovnu) obestavěný prostor cca 180 m3. Stavební část: Demontáže a bourací práce, nové zdivo, podlaha včetně instalačních kanálů, omítky, podhledy, povrchové úpravy, výplně otvorů, nosné konstrukce - pro technologii, zajištění stávající stropní kce, založení. Elektroinstalace silno a slaboproudá: Přívod, rozvaděče, světelné a zásuvkové rozvody, svítidla. ZTI: vodovod, kanalizace - připojení zařizovacích předmětů. ÚT: Úprava stávajících rozvodů, nová tělesa. VZT: Úprava potrubí včetně nových koncových prvků. CHL: Nový systém chlazení. </t>
  </si>
  <si>
    <t xml:space="preserve">Instalace nové technologie - laboratorní linky. V místnosti jsou přivedeny inž. sítě, tj elekro, voda, slaboproud, chlazení, doprava na staveniště - výtahem.                                                                                                                   </t>
  </si>
  <si>
    <t>Výměna PVC, úprava elektroinstalace silno a slaboproudu (světelné a zásuvkvé rozvody)</t>
  </si>
  <si>
    <t>Odhad investičních nákladů</t>
  </si>
  <si>
    <t>Tehnologie</t>
  </si>
  <si>
    <t>Objekt</t>
  </si>
  <si>
    <t>Podobjekt</t>
  </si>
  <si>
    <t>SO 1</t>
  </si>
  <si>
    <t>SO1.1</t>
  </si>
  <si>
    <t>SO1.2</t>
  </si>
  <si>
    <t>SO1.4</t>
  </si>
  <si>
    <t>SO 2</t>
  </si>
  <si>
    <t>SO2.1</t>
  </si>
  <si>
    <t>SO2.2</t>
  </si>
  <si>
    <t>SO2.3</t>
  </si>
  <si>
    <t>SO2.4</t>
  </si>
  <si>
    <t>SO2.5</t>
  </si>
  <si>
    <t>SO2.6</t>
  </si>
  <si>
    <t>SO 3</t>
  </si>
  <si>
    <t>SO3.1</t>
  </si>
  <si>
    <t>SO3.2</t>
  </si>
  <si>
    <t>SO3.3</t>
  </si>
  <si>
    <t>SO3.4</t>
  </si>
  <si>
    <t>SO 4</t>
  </si>
  <si>
    <t>SO4.1</t>
  </si>
  <si>
    <t>SO4.2</t>
  </si>
  <si>
    <t>SO4.3</t>
  </si>
  <si>
    <t>SO 5</t>
  </si>
  <si>
    <t>SO5.1</t>
  </si>
  <si>
    <t>SO5.2</t>
  </si>
  <si>
    <t>SO5.3</t>
  </si>
  <si>
    <t>SO5.4</t>
  </si>
  <si>
    <t>Stavební řízení - předpoklad</t>
  </si>
  <si>
    <t>N</t>
  </si>
  <si>
    <t>A</t>
  </si>
  <si>
    <t>Stávající technologie - TOSHIBA.</t>
  </si>
  <si>
    <t>SO1.3</t>
  </si>
  <si>
    <t>Příloha č. 2 - Předpokládaný rozsah stavebních úprav  pro instalaci technologií z IROP</t>
  </si>
  <si>
    <t>Budova M, COS - sál č. 1, 2. NP, m.č. 2.076</t>
  </si>
  <si>
    <t>Budova M, CS - 1. PP, m.č. 0.102, m.č. 0.104</t>
  </si>
  <si>
    <t>Budova M, 1.PP, m.č. 0.035</t>
  </si>
  <si>
    <t>Budova R, 1. NP, m.č. 1.170, m.č. 1.175</t>
  </si>
  <si>
    <t>Budova R, 1. NP, m.č. 1.184</t>
  </si>
  <si>
    <t>Budova M, CS - 1. PP, m.č. 0.100, m.č. 0.097</t>
  </si>
  <si>
    <t>Budova F, 3.NP, m.č. 211, m.č. 212</t>
  </si>
  <si>
    <t>Budova D,1.PP, m.č. 01.14, m.č. 01.15</t>
  </si>
  <si>
    <t xml:space="preserve">Budova A, 1.NP, m.č. 1.073-podlahová plocha 32,7m2 </t>
  </si>
  <si>
    <t>Budova G, 1.PP, m.č. 01.09</t>
  </si>
  <si>
    <t>Budova I, 1. NP, m.č. 142</t>
  </si>
  <si>
    <t>Budova I, 1. NP, m.č. 150, m.č. 155</t>
  </si>
  <si>
    <t>Poliklinika, m.č. S1.05a</t>
  </si>
  <si>
    <t>Budova č. 3, urologie, 4. NP, m.č. 414</t>
  </si>
  <si>
    <t>Budova č. 14, RTG, 2. NP, m.č. 222</t>
  </si>
  <si>
    <t>Budova č. 14, RTG, 1. NP, m.č. 142 na místo Fomei</t>
  </si>
  <si>
    <t>Budova B, 2. NP, m.č. 2119</t>
  </si>
  <si>
    <t>Budova B1, 2. NP, Interna - gastroenterologická ambulance, m.č. 2025</t>
  </si>
  <si>
    <t>Budova OA, COS, laparoskopický 3. NP, gynekologický 2. NP, urologický 2. NP</t>
  </si>
  <si>
    <t>Budova B, 2.NP, m.č. 2058 (vyšetřovna), m.č. 2059 (ovladovna), m.č. 2060 (popisovna), m.č. 2057 (přípravna)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</si>
</sst>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0" fontId="0" fillId="5" borderId="1" xfId="0" applyFill="1" applyBorder="1"/>
    <xf numFmtId="42" fontId="0" fillId="0" borderId="0" xfId="0" applyNumberFormat="1"/>
    <xf numFmtId="0" fontId="0" fillId="0" borderId="1" xfId="0" applyBorder="1" applyAlignment="1">
      <alignment horizontal="left" vertical="top" wrapText="1"/>
    </xf>
    <xf numFmtId="0" fontId="3" fillId="0" borderId="0" xfId="0" applyFont="1"/>
    <xf numFmtId="42" fontId="0" fillId="0" borderId="1" xfId="0" applyNumberFormat="1" applyBorder="1" applyAlignment="1">
      <alignment vertical="top" wrapText="1"/>
    </xf>
    <xf numFmtId="0" fontId="0" fillId="0" borderId="1" xfId="0" applyBorder="1"/>
    <xf numFmtId="42" fontId="1" fillId="0" borderId="1" xfId="0" applyNumberFormat="1" applyFont="1" applyBorder="1"/>
    <xf numFmtId="42" fontId="0" fillId="0" borderId="1" xfId="0" applyNumberFormat="1" applyBorder="1"/>
    <xf numFmtId="0" fontId="0" fillId="6" borderId="1" xfId="0" applyFill="1" applyBorder="1" applyAlignment="1">
      <alignment vertical="top" wrapText="1"/>
    </xf>
    <xf numFmtId="0" fontId="0" fillId="6" borderId="0" xfId="0" applyFill="1"/>
    <xf numFmtId="42" fontId="0" fillId="6" borderId="1" xfId="0" applyNumberForma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2" fontId="0" fillId="6" borderId="1" xfId="0" applyNumberFormat="1" applyFill="1" applyBorder="1" applyAlignment="1">
      <alignment vertical="top"/>
    </xf>
    <xf numFmtId="0" fontId="1" fillId="3" borderId="1" xfId="0" applyFont="1" applyFill="1" applyBorder="1"/>
    <xf numFmtId="42" fontId="1" fillId="3" borderId="1" xfId="0" applyNumberFormat="1" applyFont="1" applyFill="1" applyBorder="1"/>
    <xf numFmtId="0" fontId="1" fillId="2" borderId="1" xfId="0" applyFont="1" applyFill="1" applyBorder="1"/>
    <xf numFmtId="42" fontId="1" fillId="2" borderId="1" xfId="0" applyNumberFormat="1" applyFont="1" applyFill="1" applyBorder="1"/>
    <xf numFmtId="0" fontId="0" fillId="0" borderId="1" xfId="0" applyBorder="1" applyAlignment="1">
      <alignment horizontal="left" vertical="top"/>
    </xf>
    <xf numFmtId="0" fontId="1" fillId="4" borderId="1" xfId="0" applyFont="1" applyFill="1" applyBorder="1"/>
    <xf numFmtId="42" fontId="1" fillId="4" borderId="1" xfId="0" applyNumberFormat="1" applyFont="1" applyFill="1" applyBorder="1"/>
    <xf numFmtId="0" fontId="1" fillId="5" borderId="1" xfId="0" applyFont="1" applyFill="1" applyBorder="1"/>
    <xf numFmtId="42" fontId="1" fillId="5" borderId="1" xfId="0" applyNumberFormat="1" applyFont="1" applyFill="1" applyBorder="1"/>
    <xf numFmtId="2" fontId="0" fillId="0" borderId="1" xfId="0" applyNumberForma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Fill="1" applyBorder="1" applyAlignment="1">
      <alignment vertical="top" wrapText="1"/>
    </xf>
    <xf numFmtId="0" fontId="1" fillId="7" borderId="6" xfId="0" applyFont="1" applyFill="1" applyBorder="1"/>
    <xf numFmtId="0" fontId="0" fillId="7" borderId="6" xfId="0" applyFill="1" applyBorder="1"/>
    <xf numFmtId="42" fontId="1" fillId="7" borderId="6" xfId="0" applyNumberFormat="1" applyFont="1" applyFill="1" applyBorder="1"/>
    <xf numFmtId="0" fontId="0" fillId="0" borderId="6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2" fontId="0" fillId="0" borderId="2" xfId="0" applyNumberFormat="1" applyBorder="1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93112</xdr:colOff>
      <xdr:row>24</xdr:row>
      <xdr:rowOff>108161</xdr:rowOff>
    </xdr:from>
    <xdr:to>
      <xdr:col>8</xdr:col>
      <xdr:colOff>1933575</xdr:colOff>
      <xdr:row>24</xdr:row>
      <xdr:rowOff>1533525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619382E-4A89-442A-B8C5-E04C57EE3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962" y="12985961"/>
          <a:ext cx="1840463" cy="14253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7"/>
  <sheetViews>
    <sheetView tabSelected="1" view="pageBreakPreview" topLeftCell="A28" zoomScale="90" zoomScaleNormal="70" zoomScaleSheetLayoutView="90" workbookViewId="0">
      <selection activeCell="C34" sqref="C34"/>
    </sheetView>
  </sheetViews>
  <sheetFormatPr defaultRowHeight="15" x14ac:dyDescent="0.25"/>
  <cols>
    <col min="1" max="1" width="22.85546875" customWidth="1"/>
    <col min="2" max="2" width="9.5703125" customWidth="1"/>
    <col min="3" max="3" width="11.5703125" customWidth="1"/>
    <col min="4" max="4" width="19.42578125" customWidth="1"/>
    <col min="6" max="6" width="10.140625" customWidth="1"/>
    <col min="7" max="7" width="63.7109375" customWidth="1"/>
    <col min="8" max="8" width="19" style="7" customWidth="1"/>
    <col min="9" max="9" width="32" customWidth="1"/>
    <col min="10" max="10" width="38.140625" customWidth="1"/>
  </cols>
  <sheetData>
    <row r="2" spans="1:9" ht="18.75" x14ac:dyDescent="0.3">
      <c r="A2" s="9" t="s">
        <v>100</v>
      </c>
      <c r="B2" s="9"/>
      <c r="C2" s="9"/>
    </row>
    <row r="3" spans="1:9" ht="15.75" thickBot="1" x14ac:dyDescent="0.3"/>
    <row r="4" spans="1:9" ht="37.5" thickBot="1" x14ac:dyDescent="0.3">
      <c r="A4" s="39" t="s">
        <v>67</v>
      </c>
      <c r="B4" s="40" t="s">
        <v>68</v>
      </c>
      <c r="C4" s="40" t="s">
        <v>69</v>
      </c>
      <c r="D4" s="41" t="s">
        <v>38</v>
      </c>
      <c r="E4" s="42" t="s">
        <v>13</v>
      </c>
      <c r="F4" s="42" t="s">
        <v>95</v>
      </c>
      <c r="G4" s="40" t="s">
        <v>39</v>
      </c>
      <c r="H4" s="43" t="s">
        <v>66</v>
      </c>
      <c r="I4" s="44" t="s">
        <v>16</v>
      </c>
    </row>
    <row r="5" spans="1:9" x14ac:dyDescent="0.25">
      <c r="A5" s="32" t="s">
        <v>0</v>
      </c>
      <c r="B5" s="32" t="s">
        <v>70</v>
      </c>
      <c r="C5" s="32"/>
      <c r="D5" s="33"/>
      <c r="E5" s="33"/>
      <c r="F5" s="33"/>
      <c r="G5" s="33"/>
      <c r="H5" s="34">
        <f>SUM(H6:H9)</f>
        <v>4400000</v>
      </c>
      <c r="I5" s="33"/>
    </row>
    <row r="6" spans="1:9" ht="93" customHeight="1" x14ac:dyDescent="0.25">
      <c r="A6" s="1" t="s">
        <v>1</v>
      </c>
      <c r="B6" s="1"/>
      <c r="C6" s="1" t="s">
        <v>71</v>
      </c>
      <c r="D6" s="1" t="s">
        <v>110</v>
      </c>
      <c r="E6" s="1" t="s">
        <v>14</v>
      </c>
      <c r="F6" s="1" t="s">
        <v>96</v>
      </c>
      <c r="G6" s="1" t="s">
        <v>20</v>
      </c>
      <c r="H6" s="10">
        <v>950000</v>
      </c>
      <c r="I6" s="18" t="s">
        <v>19</v>
      </c>
    </row>
    <row r="7" spans="1:9" ht="82.5" customHeight="1" x14ac:dyDescent="0.25">
      <c r="A7" s="2" t="s">
        <v>2</v>
      </c>
      <c r="B7" s="2"/>
      <c r="C7" s="2" t="s">
        <v>72</v>
      </c>
      <c r="D7" s="1" t="s">
        <v>109</v>
      </c>
      <c r="E7" s="2" t="s">
        <v>14</v>
      </c>
      <c r="F7" s="2" t="s">
        <v>96</v>
      </c>
      <c r="G7" s="1" t="s">
        <v>22</v>
      </c>
      <c r="H7" s="10">
        <v>650000</v>
      </c>
      <c r="I7" s="1" t="s">
        <v>21</v>
      </c>
    </row>
    <row r="8" spans="1:9" s="15" customFormat="1" ht="150" x14ac:dyDescent="0.25">
      <c r="A8" s="14" t="s">
        <v>11</v>
      </c>
      <c r="B8" s="14"/>
      <c r="C8" s="14" t="s">
        <v>99</v>
      </c>
      <c r="D8" s="14" t="s">
        <v>108</v>
      </c>
      <c r="E8" s="14" t="s">
        <v>14</v>
      </c>
      <c r="F8" s="14" t="s">
        <v>97</v>
      </c>
      <c r="G8" s="14" t="s">
        <v>63</v>
      </c>
      <c r="H8" s="19">
        <v>2500000</v>
      </c>
      <c r="I8" s="14" t="s">
        <v>62</v>
      </c>
    </row>
    <row r="9" spans="1:9" ht="75" x14ac:dyDescent="0.25">
      <c r="A9" s="1" t="s">
        <v>4</v>
      </c>
      <c r="B9" s="1"/>
      <c r="C9" s="1" t="s">
        <v>73</v>
      </c>
      <c r="D9" s="1" t="s">
        <v>107</v>
      </c>
      <c r="E9" s="1" t="s">
        <v>30</v>
      </c>
      <c r="F9" s="1" t="s">
        <v>96</v>
      </c>
      <c r="G9" s="1" t="s">
        <v>65</v>
      </c>
      <c r="H9" s="10">
        <v>300000</v>
      </c>
      <c r="I9" s="18" t="s">
        <v>64</v>
      </c>
    </row>
    <row r="10" spans="1:9" x14ac:dyDescent="0.25">
      <c r="A10" s="20" t="s">
        <v>17</v>
      </c>
      <c r="B10" s="20" t="s">
        <v>74</v>
      </c>
      <c r="C10" s="20"/>
      <c r="D10" s="3"/>
      <c r="E10" s="3"/>
      <c r="F10" s="3"/>
      <c r="G10" s="3"/>
      <c r="H10" s="21">
        <f>SUM(H11:H17)</f>
        <v>2340000</v>
      </c>
      <c r="I10" s="3"/>
    </row>
    <row r="11" spans="1:9" ht="51" customHeight="1" x14ac:dyDescent="0.25">
      <c r="A11" s="1" t="s">
        <v>2</v>
      </c>
      <c r="B11" s="17"/>
      <c r="C11" s="17" t="s">
        <v>75</v>
      </c>
      <c r="D11" s="1" t="s">
        <v>105</v>
      </c>
      <c r="E11" s="1" t="s">
        <v>14</v>
      </c>
      <c r="F11" s="1" t="s">
        <v>96</v>
      </c>
      <c r="G11" s="1" t="s">
        <v>22</v>
      </c>
      <c r="H11" s="10">
        <v>650000</v>
      </c>
      <c r="I11" s="1" t="s">
        <v>98</v>
      </c>
    </row>
    <row r="12" spans="1:9" ht="51.75" customHeight="1" x14ac:dyDescent="0.25">
      <c r="A12" s="46" t="s">
        <v>3</v>
      </c>
      <c r="B12" s="17"/>
      <c r="C12" s="17" t="s">
        <v>76</v>
      </c>
      <c r="D12" s="47" t="s">
        <v>104</v>
      </c>
      <c r="E12" s="1" t="s">
        <v>14</v>
      </c>
      <c r="F12" s="1" t="s">
        <v>96</v>
      </c>
      <c r="G12" s="1" t="s">
        <v>23</v>
      </c>
      <c r="H12" s="10">
        <v>450000</v>
      </c>
      <c r="I12" s="1" t="s">
        <v>24</v>
      </c>
    </row>
    <row r="13" spans="1:9" ht="48" customHeight="1" x14ac:dyDescent="0.25">
      <c r="A13" s="46"/>
      <c r="B13" s="35"/>
      <c r="C13" s="35"/>
      <c r="D13" s="47"/>
      <c r="E13" s="1" t="s">
        <v>14</v>
      </c>
      <c r="F13" s="1" t="s">
        <v>96</v>
      </c>
      <c r="G13" s="1" t="s">
        <v>23</v>
      </c>
      <c r="H13" s="10">
        <v>450000</v>
      </c>
      <c r="I13" s="1" t="s">
        <v>43</v>
      </c>
    </row>
    <row r="14" spans="1:9" ht="50.25" customHeight="1" x14ac:dyDescent="0.25">
      <c r="A14" s="1" t="s">
        <v>5</v>
      </c>
      <c r="B14" s="35"/>
      <c r="C14" s="35" t="s">
        <v>77</v>
      </c>
      <c r="D14" s="1" t="s">
        <v>103</v>
      </c>
      <c r="E14" s="1" t="s">
        <v>14</v>
      </c>
      <c r="F14" s="1" t="s">
        <v>96</v>
      </c>
      <c r="G14" s="1" t="s">
        <v>37</v>
      </c>
      <c r="H14" s="10">
        <v>270000</v>
      </c>
      <c r="I14" s="1"/>
    </row>
    <row r="15" spans="1:9" ht="65.25" customHeight="1" x14ac:dyDescent="0.25">
      <c r="A15" s="1" t="s">
        <v>6</v>
      </c>
      <c r="B15" s="1"/>
      <c r="C15" s="1" t="s">
        <v>78</v>
      </c>
      <c r="D15" s="1" t="s">
        <v>102</v>
      </c>
      <c r="E15" s="1" t="s">
        <v>14</v>
      </c>
      <c r="F15" s="1" t="s">
        <v>96</v>
      </c>
      <c r="G15" s="1" t="s">
        <v>41</v>
      </c>
      <c r="H15" s="10">
        <v>250000</v>
      </c>
      <c r="I15" s="1"/>
    </row>
    <row r="16" spans="1:9" ht="52.5" customHeight="1" x14ac:dyDescent="0.25">
      <c r="A16" s="1" t="s">
        <v>7</v>
      </c>
      <c r="B16" s="1"/>
      <c r="C16" s="1" t="s">
        <v>79</v>
      </c>
      <c r="D16" s="1" t="s">
        <v>106</v>
      </c>
      <c r="E16" s="1" t="s">
        <v>14</v>
      </c>
      <c r="F16" s="1" t="s">
        <v>96</v>
      </c>
      <c r="G16" s="1" t="s">
        <v>42</v>
      </c>
      <c r="H16" s="10">
        <v>220000</v>
      </c>
      <c r="I16" s="1"/>
    </row>
    <row r="17" spans="1:9" ht="52.5" customHeight="1" x14ac:dyDescent="0.25">
      <c r="A17" s="1" t="s">
        <v>44</v>
      </c>
      <c r="B17" s="1"/>
      <c r="C17" s="1" t="s">
        <v>80</v>
      </c>
      <c r="D17" s="1" t="s">
        <v>101</v>
      </c>
      <c r="E17" s="1" t="s">
        <v>14</v>
      </c>
      <c r="F17" s="1" t="s">
        <v>96</v>
      </c>
      <c r="G17" s="1" t="s">
        <v>54</v>
      </c>
      <c r="H17" s="10">
        <v>50000</v>
      </c>
      <c r="I17" s="1" t="s">
        <v>55</v>
      </c>
    </row>
    <row r="18" spans="1:9" x14ac:dyDescent="0.25">
      <c r="A18" s="22" t="s">
        <v>18</v>
      </c>
      <c r="B18" s="22" t="s">
        <v>81</v>
      </c>
      <c r="C18" s="22"/>
      <c r="D18" s="4"/>
      <c r="E18" s="4"/>
      <c r="F18" s="4"/>
      <c r="G18" s="4"/>
      <c r="H18" s="23">
        <f>SUM(H19:H23)</f>
        <v>1350000</v>
      </c>
      <c r="I18" s="4"/>
    </row>
    <row r="19" spans="1:9" ht="63" customHeight="1" x14ac:dyDescent="0.25">
      <c r="A19" s="24" t="s">
        <v>2</v>
      </c>
      <c r="B19" s="37"/>
      <c r="C19" s="37" t="s">
        <v>82</v>
      </c>
      <c r="D19" s="1" t="s">
        <v>111</v>
      </c>
      <c r="E19" s="45" t="s">
        <v>14</v>
      </c>
      <c r="F19" s="24" t="s">
        <v>96</v>
      </c>
      <c r="G19" s="8" t="s">
        <v>31</v>
      </c>
      <c r="H19" s="10">
        <v>250000</v>
      </c>
      <c r="I19" s="1" t="s">
        <v>32</v>
      </c>
    </row>
    <row r="20" spans="1:9" ht="63.75" customHeight="1" x14ac:dyDescent="0.25">
      <c r="A20" s="48" t="s">
        <v>3</v>
      </c>
      <c r="B20" s="37"/>
      <c r="C20" s="37" t="s">
        <v>83</v>
      </c>
      <c r="D20" s="47" t="s">
        <v>112</v>
      </c>
      <c r="E20" s="1" t="s">
        <v>14</v>
      </c>
      <c r="F20" s="1" t="s">
        <v>96</v>
      </c>
      <c r="G20" s="1" t="s">
        <v>34</v>
      </c>
      <c r="H20" s="10">
        <v>450000</v>
      </c>
      <c r="I20" s="1" t="s">
        <v>33</v>
      </c>
    </row>
    <row r="21" spans="1:9" ht="61.5" customHeight="1" x14ac:dyDescent="0.25">
      <c r="A21" s="48"/>
      <c r="B21" s="38"/>
      <c r="C21" s="38"/>
      <c r="D21" s="47"/>
      <c r="E21" s="1" t="s">
        <v>14</v>
      </c>
      <c r="F21" s="1" t="s">
        <v>96</v>
      </c>
      <c r="G21" s="1" t="s">
        <v>34</v>
      </c>
      <c r="H21" s="10">
        <v>450000</v>
      </c>
      <c r="I21" s="1" t="s">
        <v>33</v>
      </c>
    </row>
    <row r="22" spans="1:9" ht="32.25" customHeight="1" x14ac:dyDescent="0.25">
      <c r="A22" s="2" t="s">
        <v>8</v>
      </c>
      <c r="B22" s="36"/>
      <c r="C22" s="36" t="s">
        <v>84</v>
      </c>
      <c r="D22" s="1" t="s">
        <v>113</v>
      </c>
      <c r="E22" s="2" t="s">
        <v>14</v>
      </c>
      <c r="F22" s="2" t="s">
        <v>96</v>
      </c>
      <c r="G22" s="1" t="s">
        <v>35</v>
      </c>
      <c r="H22" s="10">
        <v>150000</v>
      </c>
      <c r="I22" s="1" t="s">
        <v>36</v>
      </c>
    </row>
    <row r="23" spans="1:9" ht="32.25" customHeight="1" x14ac:dyDescent="0.25">
      <c r="A23" s="2" t="s">
        <v>45</v>
      </c>
      <c r="B23" s="2"/>
      <c r="C23" s="2" t="s">
        <v>85</v>
      </c>
      <c r="D23" s="2" t="s">
        <v>52</v>
      </c>
      <c r="E23" s="2" t="s">
        <v>12</v>
      </c>
      <c r="F23" s="2" t="s">
        <v>96</v>
      </c>
      <c r="G23" s="1" t="s">
        <v>51</v>
      </c>
      <c r="H23" s="10">
        <v>50000</v>
      </c>
      <c r="I23" s="1"/>
    </row>
    <row r="24" spans="1:9" x14ac:dyDescent="0.25">
      <c r="A24" s="25" t="s">
        <v>50</v>
      </c>
      <c r="B24" s="25" t="s">
        <v>86</v>
      </c>
      <c r="C24" s="25"/>
      <c r="D24" s="5"/>
      <c r="E24" s="5"/>
      <c r="F24" s="5"/>
      <c r="G24" s="5"/>
      <c r="H24" s="26">
        <f>SUM(H25:H27)</f>
        <v>1580000</v>
      </c>
      <c r="I24" s="5"/>
    </row>
    <row r="25" spans="1:9" ht="129" customHeight="1" x14ac:dyDescent="0.25">
      <c r="A25" s="1" t="s">
        <v>9</v>
      </c>
      <c r="B25" s="1"/>
      <c r="C25" s="1" t="s">
        <v>87</v>
      </c>
      <c r="D25" s="1" t="s">
        <v>114</v>
      </c>
      <c r="E25" s="1" t="s">
        <v>12</v>
      </c>
      <c r="F25" s="1" t="s">
        <v>97</v>
      </c>
      <c r="G25" s="1" t="s">
        <v>25</v>
      </c>
      <c r="H25" s="10">
        <v>1250000</v>
      </c>
      <c r="I25" s="1"/>
    </row>
    <row r="26" spans="1:9" ht="30" x14ac:dyDescent="0.25">
      <c r="A26" s="1" t="s">
        <v>8</v>
      </c>
      <c r="B26" s="1"/>
      <c r="C26" s="1" t="s">
        <v>88</v>
      </c>
      <c r="D26" s="1" t="s">
        <v>115</v>
      </c>
      <c r="E26" s="1" t="s">
        <v>14</v>
      </c>
      <c r="F26" s="1" t="s">
        <v>96</v>
      </c>
      <c r="G26" s="1" t="s">
        <v>28</v>
      </c>
      <c r="H26" s="16">
        <v>80000</v>
      </c>
      <c r="I26" s="1"/>
    </row>
    <row r="27" spans="1:9" ht="51.75" customHeight="1" x14ac:dyDescent="0.25">
      <c r="A27" s="1" t="s">
        <v>27</v>
      </c>
      <c r="B27" s="1"/>
      <c r="C27" s="1" t="s">
        <v>89</v>
      </c>
      <c r="D27" s="1" t="s">
        <v>116</v>
      </c>
      <c r="E27" s="1" t="s">
        <v>14</v>
      </c>
      <c r="F27" s="1" t="s">
        <v>96</v>
      </c>
      <c r="G27" s="1" t="s">
        <v>40</v>
      </c>
      <c r="H27" s="16">
        <v>250000</v>
      </c>
      <c r="I27" s="1" t="s">
        <v>29</v>
      </c>
    </row>
    <row r="28" spans="1:9" ht="51.75" customHeight="1" x14ac:dyDescent="0.25">
      <c r="A28" s="1"/>
      <c r="B28" s="1"/>
      <c r="C28" s="1"/>
      <c r="D28" s="1"/>
      <c r="E28" s="1"/>
      <c r="F28" s="1"/>
      <c r="G28" s="1"/>
      <c r="H28" s="16"/>
      <c r="I28" s="1"/>
    </row>
    <row r="29" spans="1:9" ht="51.75" customHeight="1" x14ac:dyDescent="0.25">
      <c r="A29" s="1"/>
      <c r="B29" s="1"/>
      <c r="C29" s="1"/>
      <c r="D29" s="1"/>
      <c r="E29" s="1"/>
      <c r="F29" s="1"/>
      <c r="G29" s="1"/>
      <c r="H29" s="16"/>
      <c r="I29" s="1"/>
    </row>
    <row r="30" spans="1:9" x14ac:dyDescent="0.25">
      <c r="A30" s="27" t="s">
        <v>10</v>
      </c>
      <c r="B30" s="27" t="s">
        <v>90</v>
      </c>
      <c r="C30" s="27"/>
      <c r="D30" s="6"/>
      <c r="E30" s="6"/>
      <c r="F30" s="6"/>
      <c r="G30" s="6"/>
      <c r="H30" s="28">
        <f>SUM(H31:H34)</f>
        <v>1300000</v>
      </c>
      <c r="I30" s="6"/>
    </row>
    <row r="31" spans="1:9" ht="88.5" customHeight="1" x14ac:dyDescent="0.25">
      <c r="A31" s="1" t="s">
        <v>11</v>
      </c>
      <c r="B31" s="1"/>
      <c r="C31" s="1" t="s">
        <v>91</v>
      </c>
      <c r="D31" s="1" t="s">
        <v>117</v>
      </c>
      <c r="E31" s="1" t="s">
        <v>14</v>
      </c>
      <c r="F31" s="1" t="s">
        <v>96</v>
      </c>
      <c r="G31" s="1" t="s">
        <v>15</v>
      </c>
      <c r="H31" s="10">
        <v>350000</v>
      </c>
      <c r="I31" s="1" t="s">
        <v>49</v>
      </c>
    </row>
    <row r="32" spans="1:9" ht="88.5" customHeight="1" x14ac:dyDescent="0.25">
      <c r="A32" s="1" t="s">
        <v>46</v>
      </c>
      <c r="B32" s="1"/>
      <c r="C32" s="1" t="s">
        <v>92</v>
      </c>
      <c r="D32" s="1" t="s">
        <v>118</v>
      </c>
      <c r="E32" s="1" t="s">
        <v>12</v>
      </c>
      <c r="F32" s="1" t="s">
        <v>96</v>
      </c>
      <c r="G32" s="1" t="s">
        <v>47</v>
      </c>
      <c r="H32" s="10">
        <v>50000</v>
      </c>
      <c r="I32" s="1" t="s">
        <v>48</v>
      </c>
    </row>
    <row r="33" spans="1:10" ht="88.5" customHeight="1" x14ac:dyDescent="0.25">
      <c r="A33" s="1" t="s">
        <v>53</v>
      </c>
      <c r="B33" s="1"/>
      <c r="C33" s="1" t="s">
        <v>93</v>
      </c>
      <c r="D33" s="1" t="s">
        <v>119</v>
      </c>
      <c r="E33" s="1" t="s">
        <v>14</v>
      </c>
      <c r="F33" s="1" t="s">
        <v>96</v>
      </c>
      <c r="G33" s="1" t="s">
        <v>56</v>
      </c>
      <c r="H33" s="10">
        <v>150000</v>
      </c>
      <c r="I33" s="29" t="s">
        <v>57</v>
      </c>
    </row>
    <row r="34" spans="1:10" s="15" customFormat="1" ht="126" customHeight="1" x14ac:dyDescent="0.25">
      <c r="A34" s="14" t="s">
        <v>2</v>
      </c>
      <c r="B34" s="14"/>
      <c r="C34" s="14" t="s">
        <v>94</v>
      </c>
      <c r="D34" s="14" t="s">
        <v>120</v>
      </c>
      <c r="E34" s="14" t="s">
        <v>14</v>
      </c>
      <c r="F34" s="14" t="s">
        <v>97</v>
      </c>
      <c r="G34" s="14" t="s">
        <v>58</v>
      </c>
      <c r="H34" s="16">
        <v>750000</v>
      </c>
      <c r="I34" s="14" t="s">
        <v>59</v>
      </c>
    </row>
    <row r="35" spans="1:10" x14ac:dyDescent="0.25">
      <c r="A35" s="30" t="s">
        <v>26</v>
      </c>
      <c r="B35" s="30"/>
      <c r="C35" s="30"/>
      <c r="D35" s="11"/>
      <c r="E35" s="11"/>
      <c r="F35" s="11"/>
      <c r="G35" s="11"/>
      <c r="H35" s="12">
        <f>SUM(H5,H10,H18,H24,H30)</f>
        <v>10970000</v>
      </c>
      <c r="I35" s="11"/>
      <c r="J35" s="7"/>
    </row>
    <row r="36" spans="1:10" x14ac:dyDescent="0.25">
      <c r="A36" s="31" t="s">
        <v>61</v>
      </c>
      <c r="B36" s="31"/>
      <c r="C36" s="31"/>
      <c r="D36" s="11"/>
      <c r="E36" s="11"/>
      <c r="F36" s="11"/>
      <c r="G36" s="11"/>
      <c r="H36" s="13">
        <f>H35*0.21</f>
        <v>2303700</v>
      </c>
      <c r="I36" s="11"/>
    </row>
    <row r="37" spans="1:10" x14ac:dyDescent="0.25">
      <c r="A37" s="31" t="s">
        <v>60</v>
      </c>
      <c r="B37" s="31"/>
      <c r="C37" s="31"/>
      <c r="D37" s="11"/>
      <c r="E37" s="11"/>
      <c r="F37" s="11"/>
      <c r="G37" s="11"/>
      <c r="H37" s="12">
        <f>SUM(H35:H36)</f>
        <v>13273700</v>
      </c>
      <c r="I37" s="11"/>
    </row>
  </sheetData>
  <mergeCells count="4">
    <mergeCell ref="A12:A13"/>
    <mergeCell ref="D12:D13"/>
    <mergeCell ref="A20:A21"/>
    <mergeCell ref="D20:D21"/>
  </mergeCells>
  <pageMargins left="0.7" right="0.7" top="0.78740157499999996" bottom="0.78740157499999996" header="0.3" footer="0.3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Petr Vrba</cp:lastModifiedBy>
  <cp:lastPrinted>2019-11-21T09:34:59Z</cp:lastPrinted>
  <dcterms:created xsi:type="dcterms:W3CDTF">2019-04-09T05:49:29Z</dcterms:created>
  <dcterms:modified xsi:type="dcterms:W3CDTF">2020-01-23T09:17:59Z</dcterms:modified>
</cp:coreProperties>
</file>